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UW\Allgemein\Transfer\AUWDEB\Website\3_Abwasser und Anlagensicherheit\Neobiota\Beiträge Neobiota-Einsätze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51" i="1"/>
  <c r="E52" i="1"/>
  <c r="E53" i="1"/>
  <c r="E54" i="1"/>
  <c r="E50" i="1"/>
  <c r="E35" i="1" l="1"/>
  <c r="E36" i="1"/>
  <c r="E37" i="1"/>
  <c r="E33" i="1"/>
  <c r="E34" i="1" l="1"/>
  <c r="E42" i="1" l="1"/>
  <c r="B62" i="1" l="1"/>
  <c r="E43" i="1"/>
  <c r="E55" i="1"/>
  <c r="E56" i="1" s="1"/>
  <c r="B63" i="1" l="1"/>
  <c r="B64" i="1" s="1"/>
  <c r="C63" i="1"/>
  <c r="C61" i="1"/>
  <c r="E63" i="1" l="1"/>
  <c r="D67" i="1" s="1"/>
  <c r="D63" i="1"/>
  <c r="C64" i="1"/>
  <c r="D68" i="1" s="1"/>
  <c r="C62" i="1"/>
  <c r="E62" i="1" l="1"/>
  <c r="D66" i="1" s="1"/>
  <c r="D62" i="1"/>
</calcChain>
</file>

<file path=xl/sharedStrings.xml><?xml version="1.0" encoding="utf-8"?>
<sst xmlns="http://schemas.openxmlformats.org/spreadsheetml/2006/main" count="79" uniqueCount="62">
  <si>
    <t>Antragsformular</t>
  </si>
  <si>
    <t>1. Gesuchsteller</t>
  </si>
  <si>
    <t>Gemeinde:</t>
  </si>
  <si>
    <t>Kontaktperson:</t>
  </si>
  <si>
    <t>E-Mail:</t>
  </si>
  <si>
    <t>Telefon:</t>
  </si>
  <si>
    <t>Verein:</t>
  </si>
  <si>
    <t>2. Vorhaben</t>
  </si>
  <si>
    <t>Ort</t>
  </si>
  <si>
    <t>3. Kostenschätzung</t>
  </si>
  <si>
    <t>3.1 Kosten durch die Gemeinde</t>
  </si>
  <si>
    <t>Bereich</t>
  </si>
  <si>
    <t>Wer</t>
  </si>
  <si>
    <t>Stundenansatz (CHF)</t>
  </si>
  <si>
    <t>Anzahl Arbeitsstunden</t>
  </si>
  <si>
    <t>Kosten (CHF)</t>
  </si>
  <si>
    <t>Externer Auftragnehmer:</t>
  </si>
  <si>
    <t>Planung/Vorbereitung:</t>
  </si>
  <si>
    <t>Bekämpfung/Eindämmung:</t>
  </si>
  <si>
    <t>Materialkosten:</t>
  </si>
  <si>
    <t>Entsorgung:</t>
  </si>
  <si>
    <t>Potentieller Anteil des Kantons (=max.80% der Gesamtkosten ODER max. 4000 Fr.) (CHF):</t>
  </si>
  <si>
    <r>
      <t xml:space="preserve">Das Formular ist über die Gemeinde einzureichen an </t>
    </r>
    <r>
      <rPr>
        <b/>
        <sz val="9"/>
        <color theme="1"/>
        <rFont val="Arial"/>
        <family val="2"/>
      </rPr>
      <t>neobiota.afu@tg.ch</t>
    </r>
  </si>
  <si>
    <t>3.2 Kosten durch den Verein</t>
  </si>
  <si>
    <t>Planung/Organisation und Durchführung/Bekämpfung</t>
  </si>
  <si>
    <t>Verpflegung:</t>
  </si>
  <si>
    <t>Kosten Gemeinde (CHF):</t>
  </si>
  <si>
    <t>Kosten Verein (CHF):</t>
  </si>
  <si>
    <t>Potentieller Anteil des Kantons (=100% der Gesamtkosten ODER max. 4000 Fr.) (CHF):</t>
  </si>
  <si>
    <t>Betrag (CHF)</t>
  </si>
  <si>
    <t>Pauschalbetrag CHF 400.00</t>
  </si>
  <si>
    <t>Pauschalbetrag CHF 100.00</t>
  </si>
  <si>
    <t>3.3 Gesamtkosten und Anteil des Kantons (Kostendach)</t>
  </si>
  <si>
    <t>Kosten durch Gemeinde/Verein (CHF)</t>
  </si>
  <si>
    <t>Anteil Kanton (CHF)</t>
  </si>
  <si>
    <t>Anteil Gemeinde/ Verein (CHF)</t>
  </si>
  <si>
    <t>Anteil Kanton 
in Prozent</t>
  </si>
  <si>
    <t>Potentieller Anteil des Kantons (Summe 3.1 und 3.2)</t>
  </si>
  <si>
    <t>Summe:</t>
  </si>
  <si>
    <t>Beitrag des Vereins an das Vorhaben:</t>
  </si>
  <si>
    <t>Beitrag des Kantons an das Vorhaben (Kostendach):</t>
  </si>
  <si>
    <t>Bitte beachten Sie:</t>
  </si>
  <si>
    <t>4. Bewilligung durch die Gemeinde</t>
  </si>
  <si>
    <t>5. Bewilligung durch den Kanton</t>
  </si>
  <si>
    <t>Bezugsjahr:</t>
  </si>
  <si>
    <t>Name:</t>
  </si>
  <si>
    <t>Datum:</t>
  </si>
  <si>
    <t>(Durch die kantonale Behörde auszufüllen)</t>
  </si>
  <si>
    <t>1.1 Gemeinde:</t>
  </si>
  <si>
    <t>1.2 Verein:</t>
  </si>
  <si>
    <t>Beitrag der Gemeinde an das Vorhaben:</t>
  </si>
  <si>
    <t>- Der Gesamtanteil des Kantons beträgt maximal 4000.00 Fr. pro Gemeinde/Verein und Jahr.</t>
  </si>
  <si>
    <t>- Der Betrag unter 3.3 "Beitrag des Kantons an das Vorhaben (Kostendach)" bildet das definitive Kostendach.</t>
  </si>
  <si>
    <t>CHF</t>
  </si>
  <si>
    <t>Neobiota-Art und geplante Massnahme(n)</t>
  </si>
  <si>
    <t>Finanzbeiträge für Neobiota-Einsätze</t>
  </si>
  <si>
    <t>Kartierung (mittels Pollenn*):</t>
  </si>
  <si>
    <t>*bei Neophyteneinsätzen</t>
  </si>
  <si>
    <t>Vorhaben bewilligt (JA/NEIN):</t>
  </si>
  <si>
    <t>Datum/Zeitraum</t>
  </si>
  <si>
    <t>2.1 Projektbezeichnung:</t>
  </si>
  <si>
    <r>
      <rPr>
        <b/>
        <sz val="10"/>
        <color theme="1"/>
        <rFont val="Arial"/>
        <family val="2"/>
      </rPr>
      <t>2.2 Projektbeschrieb:</t>
    </r>
    <r>
      <rPr>
        <sz val="9"/>
        <color theme="1"/>
        <rFont val="Arial"/>
        <family val="2"/>
      </rPr>
      <t xml:space="preserve"> Kurzbeschreibung der Massnahmen (invasive gebietsfremde Arten, Orte, Massnahmen)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</si>
</sst>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6" xfId="0" applyFont="1" applyFill="1" applyBorder="1" applyAlignment="1" applyProtection="1">
      <alignment vertical="center"/>
      <protection locked="0"/>
    </xf>
    <xf numFmtId="4" fontId="7" fillId="4" borderId="6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4" fontId="7" fillId="5" borderId="7" xfId="0" applyNumberFormat="1" applyFont="1" applyFill="1" applyBorder="1" applyAlignment="1" applyProtection="1">
      <alignment vertical="center"/>
      <protection locked="0"/>
    </xf>
    <xf numFmtId="4" fontId="7" fillId="4" borderId="7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7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0" fontId="8" fillId="2" borderId="1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7" fillId="3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43" fontId="7" fillId="13" borderId="1" xfId="1" applyNumberFormat="1" applyFont="1" applyFill="1" applyBorder="1" applyProtection="1"/>
    <xf numFmtId="43" fontId="7" fillId="0" borderId="1" xfId="1" applyNumberFormat="1" applyFont="1" applyBorder="1" applyProtection="1"/>
    <xf numFmtId="4" fontId="6" fillId="6" borderId="1" xfId="0" applyNumberFormat="1" applyFont="1" applyFill="1" applyBorder="1" applyProtection="1"/>
    <xf numFmtId="4" fontId="6" fillId="10" borderId="1" xfId="0" applyNumberFormat="1" applyFont="1" applyFill="1" applyBorder="1" applyProtection="1"/>
    <xf numFmtId="43" fontId="7" fillId="14" borderId="1" xfId="1" applyNumberFormat="1" applyFont="1" applyFill="1" applyBorder="1" applyProtection="1"/>
    <xf numFmtId="43" fontId="7" fillId="0" borderId="1" xfId="1" applyNumberFormat="1" applyFont="1" applyFill="1" applyBorder="1" applyProtection="1"/>
    <xf numFmtId="4" fontId="6" fillId="7" borderId="1" xfId="0" applyNumberFormat="1" applyFont="1" applyFill="1" applyBorder="1" applyProtection="1"/>
    <xf numFmtId="0" fontId="8" fillId="2" borderId="2" xfId="0" applyFont="1" applyFill="1" applyBorder="1" applyAlignment="1" applyProtection="1">
      <alignment vertical="center" wrapText="1"/>
    </xf>
    <xf numFmtId="0" fontId="6" fillId="12" borderId="2" xfId="0" applyFont="1" applyFill="1" applyBorder="1" applyAlignment="1" applyProtection="1">
      <alignment vertical="center" wrapText="1"/>
    </xf>
    <xf numFmtId="4" fontId="6" fillId="10" borderId="1" xfId="0" applyNumberFormat="1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vertical="center"/>
    </xf>
    <xf numFmtId="4" fontId="7" fillId="11" borderId="7" xfId="0" applyNumberFormat="1" applyFont="1" applyFill="1" applyBorder="1" applyAlignment="1" applyProtection="1">
      <alignment vertical="center"/>
    </xf>
    <xf numFmtId="0" fontId="6" fillId="6" borderId="2" xfId="0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9" fontId="6" fillId="0" borderId="1" xfId="0" applyNumberFormat="1" applyFont="1" applyBorder="1" applyAlignment="1" applyProtection="1">
      <alignment vertical="center"/>
    </xf>
    <xf numFmtId="4" fontId="6" fillId="6" borderId="7" xfId="0" applyNumberFormat="1" applyFont="1" applyFill="1" applyBorder="1" applyAlignment="1" applyProtection="1">
      <alignment vertical="center"/>
    </xf>
    <xf numFmtId="0" fontId="6" fillId="8" borderId="2" xfId="0" applyFont="1" applyFill="1" applyBorder="1" applyAlignment="1" applyProtection="1">
      <alignment vertical="center"/>
    </xf>
    <xf numFmtId="4" fontId="7" fillId="7" borderId="1" xfId="0" applyNumberFormat="1" applyFont="1" applyFill="1" applyBorder="1" applyAlignment="1" applyProtection="1">
      <alignment vertical="center"/>
    </xf>
    <xf numFmtId="4" fontId="6" fillId="0" borderId="7" xfId="0" applyNumberFormat="1" applyFont="1" applyFill="1" applyBorder="1" applyAlignment="1" applyProtection="1">
      <alignment vertical="center"/>
    </xf>
    <xf numFmtId="4" fontId="6" fillId="8" borderId="7" xfId="0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4" fontId="7" fillId="0" borderId="2" xfId="0" applyNumberFormat="1" applyFont="1" applyBorder="1" applyAlignment="1" applyProtection="1">
      <alignment vertical="center"/>
    </xf>
    <xf numFmtId="4" fontId="6" fillId="0" borderId="1" xfId="0" applyNumberFormat="1" applyFont="1" applyFill="1" applyBorder="1" applyAlignment="1" applyProtection="1">
      <alignment vertical="center"/>
    </xf>
    <xf numFmtId="0" fontId="1" fillId="11" borderId="4" xfId="0" applyFont="1" applyFill="1" applyBorder="1" applyAlignment="1" applyProtection="1">
      <alignment vertical="center"/>
    </xf>
    <xf numFmtId="4" fontId="6" fillId="11" borderId="1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4" fontId="6" fillId="6" borderId="12" xfId="0" applyNumberFormat="1" applyFont="1" applyFill="1" applyBorder="1" applyAlignment="1" applyProtection="1">
      <alignment horizontal="right" vertical="center"/>
    </xf>
    <xf numFmtId="4" fontId="6" fillId="6" borderId="13" xfId="0" applyNumberFormat="1" applyFont="1" applyFill="1" applyBorder="1" applyAlignment="1" applyProtection="1">
      <alignment vertical="center"/>
    </xf>
    <xf numFmtId="4" fontId="6" fillId="7" borderId="12" xfId="0" applyNumberFormat="1" applyFont="1" applyFill="1" applyBorder="1" applyAlignment="1" applyProtection="1">
      <alignment horizontal="right" vertical="center"/>
    </xf>
    <xf numFmtId="4" fontId="6" fillId="7" borderId="13" xfId="0" applyNumberFormat="1" applyFont="1" applyFill="1" applyBorder="1" applyAlignment="1" applyProtection="1">
      <alignment vertical="center"/>
    </xf>
    <xf numFmtId="4" fontId="6" fillId="10" borderId="12" xfId="0" applyNumberFormat="1" applyFont="1" applyFill="1" applyBorder="1" applyAlignment="1" applyProtection="1">
      <alignment horizontal="right" vertical="center"/>
    </xf>
    <xf numFmtId="4" fontId="6" fillId="10" borderId="13" xfId="0" applyNumberFormat="1" applyFont="1" applyFill="1" applyBorder="1" applyAlignment="1" applyProtection="1">
      <alignment vertical="center"/>
    </xf>
    <xf numFmtId="0" fontId="10" fillId="0" borderId="0" xfId="0" applyFo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49" fontId="7" fillId="0" borderId="0" xfId="0" applyNumberFormat="1" applyFont="1" applyAlignment="1" applyProtection="1">
      <alignment vertical="top"/>
    </xf>
    <xf numFmtId="0" fontId="7" fillId="4" borderId="5" xfId="0" applyFon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6" fillId="10" borderId="10" xfId="0" applyFont="1" applyFill="1" applyBorder="1" applyAlignment="1" applyProtection="1">
      <alignment vertical="center"/>
    </xf>
    <xf numFmtId="0" fontId="1" fillId="10" borderId="11" xfId="0" applyFont="1" applyFill="1" applyBorder="1" applyAlignment="1" applyProtection="1">
      <alignment vertical="center"/>
    </xf>
    <xf numFmtId="49" fontId="7" fillId="0" borderId="0" xfId="0" applyNumberFormat="1" applyFont="1" applyAlignment="1" applyProtection="1"/>
    <xf numFmtId="0" fontId="0" fillId="0" borderId="0" xfId="0" applyFont="1" applyAlignment="1" applyProtection="1"/>
    <xf numFmtId="0" fontId="6" fillId="9" borderId="8" xfId="0" applyFont="1" applyFill="1" applyBorder="1" applyAlignment="1" applyProtection="1">
      <alignment vertical="center"/>
    </xf>
    <xf numFmtId="0" fontId="1" fillId="6" borderId="9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1" fillId="7" borderId="13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4" borderId="5" xfId="0" applyFill="1" applyBorder="1" applyAlignment="1" applyProtection="1">
      <protection locked="0"/>
    </xf>
    <xf numFmtId="0" fontId="7" fillId="10" borderId="5" xfId="0" applyFont="1" applyFill="1" applyBorder="1" applyAlignment="1" applyProtection="1">
      <alignment vertical="center"/>
      <protection locked="0"/>
    </xf>
    <xf numFmtId="0" fontId="0" fillId="10" borderId="5" xfId="0" applyFill="1" applyBorder="1" applyAlignment="1" applyProtection="1">
      <protection locked="0"/>
    </xf>
    <xf numFmtId="0" fontId="6" fillId="10" borderId="1" xfId="0" applyFont="1" applyFill="1" applyBorder="1" applyAlignment="1" applyProtection="1"/>
    <xf numFmtId="0" fontId="0" fillId="10" borderId="1" xfId="0" applyFill="1" applyBorder="1" applyAlignment="1" applyProtection="1"/>
    <xf numFmtId="0" fontId="0" fillId="10" borderId="2" xfId="0" applyFill="1" applyBorder="1" applyAlignment="1" applyProtection="1"/>
    <xf numFmtId="0" fontId="8" fillId="2" borderId="2" xfId="0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0" fillId="14" borderId="4" xfId="0" applyFill="1" applyBorder="1" applyAlignment="1" applyProtection="1">
      <alignment vertical="center"/>
    </xf>
    <xf numFmtId="0" fontId="6" fillId="7" borderId="1" xfId="0" applyFont="1" applyFill="1" applyBorder="1" applyAlignment="1" applyProtection="1"/>
    <xf numFmtId="0" fontId="0" fillId="7" borderId="1" xfId="0" applyFill="1" applyBorder="1" applyAlignment="1" applyProtection="1"/>
    <xf numFmtId="0" fontId="0" fillId="7" borderId="2" xfId="0" applyFill="1" applyBorder="1" applyAlignment="1" applyProtection="1"/>
    <xf numFmtId="4" fontId="7" fillId="4" borderId="2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6" fillId="6" borderId="1" xfId="0" applyFont="1" applyFill="1" applyBorder="1" applyAlignment="1" applyProtection="1"/>
    <xf numFmtId="0" fontId="0" fillId="6" borderId="1" xfId="0" applyFill="1" applyBorder="1" applyAlignment="1" applyProtection="1"/>
    <xf numFmtId="0" fontId="0" fillId="6" borderId="2" xfId="0" applyFill="1" applyBorder="1" applyAlignment="1" applyProtection="1"/>
    <xf numFmtId="0" fontId="7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5" borderId="2" xfId="0" applyFon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/>
    </xf>
  </cellXfs>
  <cellStyles count="2">
    <cellStyle name="Komma" xfId="1" builtinId="3"/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view="pageLayout" zoomScaleNormal="100" workbookViewId="0">
      <selection activeCell="B61" sqref="B61"/>
    </sheetView>
  </sheetViews>
  <sheetFormatPr baseColWidth="10" defaultRowHeight="14.25" x14ac:dyDescent="0.2"/>
  <cols>
    <col min="1" max="1" width="24.5703125" style="1" customWidth="1"/>
    <col min="2" max="2" width="23.28515625" style="1" customWidth="1"/>
    <col min="3" max="3" width="14.140625" style="1" customWidth="1"/>
    <col min="4" max="4" width="14.42578125" style="1" customWidth="1"/>
    <col min="5" max="5" width="15" style="1" customWidth="1"/>
    <col min="6" max="16384" width="11.42578125" style="1"/>
  </cols>
  <sheetData>
    <row r="1" spans="1:5" ht="18" x14ac:dyDescent="0.25">
      <c r="A1" s="16" t="s">
        <v>0</v>
      </c>
      <c r="B1" s="17"/>
      <c r="C1" s="17"/>
      <c r="D1" s="17"/>
      <c r="E1" s="17"/>
    </row>
    <row r="2" spans="1:5" ht="15.75" x14ac:dyDescent="0.25">
      <c r="A2" s="18" t="s">
        <v>55</v>
      </c>
      <c r="B2" s="17"/>
      <c r="C2" s="17"/>
      <c r="D2" s="17"/>
      <c r="E2" s="17"/>
    </row>
    <row r="3" spans="1:5" ht="4.5" customHeight="1" x14ac:dyDescent="0.2">
      <c r="A3" s="17"/>
      <c r="B3" s="17"/>
      <c r="C3" s="17"/>
      <c r="D3" s="17"/>
      <c r="E3" s="17"/>
    </row>
    <row r="4" spans="1:5" x14ac:dyDescent="0.2">
      <c r="A4" s="19" t="s">
        <v>22</v>
      </c>
      <c r="B4" s="17"/>
      <c r="C4" s="17"/>
      <c r="D4" s="17"/>
      <c r="E4" s="17"/>
    </row>
    <row r="5" spans="1:5" x14ac:dyDescent="0.2">
      <c r="A5" s="17"/>
      <c r="B5" s="17"/>
      <c r="C5" s="17"/>
      <c r="D5" s="17"/>
      <c r="E5" s="17"/>
    </row>
    <row r="6" spans="1:5" s="2" customFormat="1" ht="20.100000000000001" customHeight="1" x14ac:dyDescent="0.25">
      <c r="A6" s="20" t="s">
        <v>1</v>
      </c>
      <c r="B6" s="21"/>
      <c r="C6" s="21"/>
      <c r="D6" s="21"/>
      <c r="E6" s="21"/>
    </row>
    <row r="7" spans="1:5" ht="19.5" customHeight="1" x14ac:dyDescent="0.2">
      <c r="A7" s="22" t="s">
        <v>48</v>
      </c>
      <c r="B7" s="77"/>
      <c r="C7" s="78"/>
      <c r="D7" s="21"/>
      <c r="E7" s="17"/>
    </row>
    <row r="8" spans="1:5" ht="5.0999999999999996" customHeight="1" x14ac:dyDescent="0.2">
      <c r="A8" s="23"/>
      <c r="B8" s="3"/>
      <c r="C8" s="4"/>
      <c r="D8" s="21"/>
      <c r="E8" s="17"/>
    </row>
    <row r="9" spans="1:5" ht="19.5" customHeight="1" x14ac:dyDescent="0.2">
      <c r="A9" s="24" t="s">
        <v>3</v>
      </c>
      <c r="B9" s="77"/>
      <c r="C9" s="78"/>
      <c r="D9" s="21"/>
      <c r="E9" s="17"/>
    </row>
    <row r="10" spans="1:5" ht="5.0999999999999996" customHeight="1" x14ac:dyDescent="0.2">
      <c r="A10" s="24"/>
      <c r="B10" s="5"/>
      <c r="C10" s="4"/>
      <c r="D10" s="21"/>
    </row>
    <row r="11" spans="1:5" ht="20.100000000000001" customHeight="1" x14ac:dyDescent="0.2">
      <c r="A11" s="24" t="s">
        <v>4</v>
      </c>
      <c r="B11" s="77"/>
      <c r="C11" s="78"/>
      <c r="D11" s="27" t="s">
        <v>5</v>
      </c>
      <c r="E11" s="6"/>
    </row>
    <row r="12" spans="1:5" ht="15" customHeight="1" x14ac:dyDescent="0.2">
      <c r="A12" s="24"/>
      <c r="B12" s="4"/>
      <c r="C12" s="4"/>
      <c r="D12" s="28"/>
      <c r="E12" s="17"/>
    </row>
    <row r="13" spans="1:5" ht="20.100000000000001" customHeight="1" x14ac:dyDescent="0.2">
      <c r="A13" s="25" t="s">
        <v>49</v>
      </c>
      <c r="B13" s="77"/>
      <c r="C13" s="78"/>
      <c r="D13" s="28"/>
      <c r="E13" s="17"/>
    </row>
    <row r="14" spans="1:5" ht="5.0999999999999996" customHeight="1" x14ac:dyDescent="0.2">
      <c r="A14" s="23"/>
      <c r="B14" s="4"/>
      <c r="C14" s="4"/>
      <c r="D14" s="28"/>
      <c r="E14" s="17"/>
    </row>
    <row r="15" spans="1:5" ht="20.100000000000001" customHeight="1" x14ac:dyDescent="0.2">
      <c r="A15" s="24" t="s">
        <v>3</v>
      </c>
      <c r="B15" s="77"/>
      <c r="C15" s="78"/>
      <c r="D15" s="28"/>
      <c r="E15" s="17"/>
    </row>
    <row r="16" spans="1:5" ht="4.5" customHeight="1" x14ac:dyDescent="0.2">
      <c r="A16" s="24"/>
      <c r="B16" s="5"/>
      <c r="C16" s="4"/>
      <c r="D16" s="28"/>
    </row>
    <row r="17" spans="1:5" ht="20.100000000000001" customHeight="1" x14ac:dyDescent="0.2">
      <c r="A17" s="24" t="s">
        <v>4</v>
      </c>
      <c r="B17" s="77"/>
      <c r="C17" s="78"/>
      <c r="D17" s="27" t="s">
        <v>5</v>
      </c>
      <c r="E17" s="6"/>
    </row>
    <row r="18" spans="1:5" ht="15" customHeight="1" x14ac:dyDescent="0.2">
      <c r="A18" s="17"/>
      <c r="D18" s="29"/>
      <c r="E18" s="17"/>
    </row>
    <row r="19" spans="1:5" s="2" customFormat="1" ht="20.100000000000001" customHeight="1" x14ac:dyDescent="0.25">
      <c r="A19" s="20" t="s">
        <v>7</v>
      </c>
      <c r="D19" s="28"/>
      <c r="E19" s="21"/>
    </row>
    <row r="20" spans="1:5" s="2" customFormat="1" ht="20.100000000000001" customHeight="1" x14ac:dyDescent="0.2">
      <c r="A20" s="26" t="s">
        <v>60</v>
      </c>
      <c r="B20" s="77"/>
      <c r="C20" s="78"/>
      <c r="D20" s="27" t="s">
        <v>44</v>
      </c>
      <c r="E20" s="6"/>
    </row>
    <row r="21" spans="1:5" s="2" customFormat="1" ht="4.5" customHeight="1" x14ac:dyDescent="0.2">
      <c r="A21" s="26"/>
      <c r="B21" s="5"/>
      <c r="C21" s="5"/>
    </row>
    <row r="22" spans="1:5" ht="15" customHeight="1" x14ac:dyDescent="0.2">
      <c r="A22" s="19" t="s">
        <v>61</v>
      </c>
      <c r="B22" s="19"/>
      <c r="C22" s="19"/>
      <c r="D22" s="19"/>
      <c r="E22" s="19"/>
    </row>
    <row r="23" spans="1:5" ht="5.0999999999999996" customHeight="1" x14ac:dyDescent="0.2">
      <c r="A23" s="19"/>
      <c r="B23" s="19"/>
      <c r="C23" s="19"/>
      <c r="D23" s="19"/>
      <c r="E23" s="19"/>
    </row>
    <row r="24" spans="1:5" s="2" customFormat="1" ht="20.25" customHeight="1" x14ac:dyDescent="0.25">
      <c r="A24" s="30" t="s">
        <v>59</v>
      </c>
      <c r="B24" s="30" t="s">
        <v>8</v>
      </c>
      <c r="C24" s="108" t="s">
        <v>54</v>
      </c>
      <c r="D24" s="109"/>
      <c r="E24" s="109"/>
    </row>
    <row r="25" spans="1:5" s="2" customFormat="1" ht="56.85" customHeight="1" x14ac:dyDescent="0.25">
      <c r="A25" s="7"/>
      <c r="B25" s="7"/>
      <c r="C25" s="116"/>
      <c r="D25" s="117"/>
      <c r="E25" s="118"/>
    </row>
    <row r="26" spans="1:5" s="2" customFormat="1" ht="56.85" customHeight="1" x14ac:dyDescent="0.25">
      <c r="A26" s="8"/>
      <c r="B26" s="8"/>
      <c r="C26" s="113"/>
      <c r="D26" s="114"/>
      <c r="E26" s="114"/>
    </row>
    <row r="27" spans="1:5" s="2" customFormat="1" ht="56.85" customHeight="1" x14ac:dyDescent="0.25">
      <c r="A27" s="7"/>
      <c r="B27" s="7"/>
      <c r="C27" s="115"/>
      <c r="D27" s="114"/>
      <c r="E27" s="114"/>
    </row>
    <row r="28" spans="1:5" x14ac:dyDescent="0.2">
      <c r="A28" s="17"/>
      <c r="B28" s="17"/>
      <c r="C28" s="17"/>
      <c r="D28" s="17"/>
      <c r="E28" s="17"/>
    </row>
    <row r="29" spans="1:5" s="2" customFormat="1" ht="20.100000000000001" customHeight="1" x14ac:dyDescent="0.25">
      <c r="A29" s="20" t="s">
        <v>9</v>
      </c>
      <c r="B29" s="21"/>
      <c r="C29" s="21"/>
      <c r="D29" s="21"/>
      <c r="E29" s="21"/>
    </row>
    <row r="30" spans="1:5" ht="15" customHeight="1" x14ac:dyDescent="0.25">
      <c r="A30" s="26" t="s">
        <v>10</v>
      </c>
      <c r="B30" s="17"/>
      <c r="C30" s="17"/>
      <c r="D30" s="119" t="s">
        <v>57</v>
      </c>
      <c r="E30" s="120"/>
    </row>
    <row r="31" spans="1:5" ht="4.5" customHeight="1" x14ac:dyDescent="0.2">
      <c r="A31" s="26"/>
      <c r="B31" s="17"/>
      <c r="C31" s="17"/>
      <c r="D31" s="17"/>
      <c r="E31" s="17"/>
    </row>
    <row r="32" spans="1:5" s="2" customFormat="1" ht="30" customHeight="1" x14ac:dyDescent="0.25">
      <c r="A32" s="31" t="s">
        <v>11</v>
      </c>
      <c r="B32" s="31" t="s">
        <v>12</v>
      </c>
      <c r="C32" s="31" t="s">
        <v>13</v>
      </c>
      <c r="D32" s="31" t="s">
        <v>14</v>
      </c>
      <c r="E32" s="32" t="s">
        <v>15</v>
      </c>
    </row>
    <row r="33" spans="1:8" s="2" customFormat="1" ht="15" customHeight="1" x14ac:dyDescent="0.2">
      <c r="A33" s="33" t="s">
        <v>16</v>
      </c>
      <c r="B33" s="9"/>
      <c r="C33" s="10"/>
      <c r="D33" s="10"/>
      <c r="E33" s="35">
        <f>Tabelle1!$C33*Tabelle1!$D33</f>
        <v>0</v>
      </c>
    </row>
    <row r="34" spans="1:8" s="2" customFormat="1" ht="15" customHeight="1" x14ac:dyDescent="0.2">
      <c r="A34" s="34" t="s">
        <v>17</v>
      </c>
      <c r="B34" s="9"/>
      <c r="C34" s="10"/>
      <c r="D34" s="10"/>
      <c r="E34" s="36">
        <f>Tabelle1!$C34*Tabelle1!$D34</f>
        <v>0</v>
      </c>
    </row>
    <row r="35" spans="1:8" s="2" customFormat="1" ht="15" customHeight="1" x14ac:dyDescent="0.2">
      <c r="A35" s="33" t="s">
        <v>56</v>
      </c>
      <c r="B35" s="9"/>
      <c r="C35" s="10"/>
      <c r="D35" s="10"/>
      <c r="E35" s="35">
        <f>Tabelle1!$C35*Tabelle1!$D35</f>
        <v>0</v>
      </c>
    </row>
    <row r="36" spans="1:8" s="2" customFormat="1" ht="15" customHeight="1" x14ac:dyDescent="0.2">
      <c r="A36" s="34" t="s">
        <v>18</v>
      </c>
      <c r="B36" s="9"/>
      <c r="C36" s="10"/>
      <c r="D36" s="10"/>
      <c r="E36" s="36">
        <f>Tabelle1!$C36*Tabelle1!$D36</f>
        <v>0</v>
      </c>
    </row>
    <row r="37" spans="1:8" s="2" customFormat="1" ht="15" customHeight="1" x14ac:dyDescent="0.2">
      <c r="A37" s="33" t="s">
        <v>18</v>
      </c>
      <c r="B37" s="9"/>
      <c r="C37" s="10"/>
      <c r="D37" s="10"/>
      <c r="E37" s="35">
        <f>Tabelle1!$C37*Tabelle1!$D37</f>
        <v>0</v>
      </c>
    </row>
    <row r="38" spans="1:8" s="2" customFormat="1" ht="15" customHeight="1" x14ac:dyDescent="0.2">
      <c r="A38" s="34" t="s">
        <v>19</v>
      </c>
      <c r="B38" s="9"/>
      <c r="C38" s="105"/>
      <c r="D38" s="106"/>
      <c r="E38" s="36">
        <f>C38</f>
        <v>0</v>
      </c>
    </row>
    <row r="39" spans="1:8" s="2" customFormat="1" ht="15" customHeight="1" x14ac:dyDescent="0.2">
      <c r="A39" s="33" t="s">
        <v>20</v>
      </c>
      <c r="B39" s="9"/>
      <c r="C39" s="105"/>
      <c r="D39" s="106"/>
      <c r="E39" s="35">
        <f>C39</f>
        <v>0</v>
      </c>
    </row>
    <row r="40" spans="1:8" s="2" customFormat="1" ht="15" customHeight="1" x14ac:dyDescent="0.2">
      <c r="A40" s="9"/>
      <c r="B40" s="9"/>
      <c r="C40" s="105"/>
      <c r="D40" s="106"/>
      <c r="E40" s="36">
        <f>C40</f>
        <v>0</v>
      </c>
      <c r="H40" s="11"/>
    </row>
    <row r="41" spans="1:8" s="2" customFormat="1" ht="15" customHeight="1" x14ac:dyDescent="0.2">
      <c r="A41" s="12"/>
      <c r="B41" s="12"/>
      <c r="C41" s="105"/>
      <c r="D41" s="106"/>
      <c r="E41" s="35">
        <f>C41</f>
        <v>0</v>
      </c>
    </row>
    <row r="42" spans="1:8" ht="15" customHeight="1" x14ac:dyDescent="0.25">
      <c r="A42" s="110" t="s">
        <v>26</v>
      </c>
      <c r="B42" s="111"/>
      <c r="C42" s="111"/>
      <c r="D42" s="112"/>
      <c r="E42" s="37">
        <f>SUM(Tabelle1!$E$33:$E$41)</f>
        <v>0</v>
      </c>
    </row>
    <row r="43" spans="1:8" ht="15" customHeight="1" x14ac:dyDescent="0.25">
      <c r="A43" s="92" t="s">
        <v>21</v>
      </c>
      <c r="B43" s="93"/>
      <c r="C43" s="93"/>
      <c r="D43" s="94"/>
      <c r="E43" s="38">
        <f>IF(E42*0.8&lt;4000,E42*0.8,MIN(SUM(E33:E41),4000))</f>
        <v>0</v>
      </c>
    </row>
    <row r="44" spans="1:8" x14ac:dyDescent="0.2">
      <c r="A44" s="17"/>
      <c r="B44" s="17"/>
      <c r="C44" s="17"/>
      <c r="D44" s="17"/>
      <c r="E44" s="17"/>
    </row>
    <row r="45" spans="1:8" ht="15" x14ac:dyDescent="0.25">
      <c r="A45" s="26" t="s">
        <v>23</v>
      </c>
      <c r="B45" s="17"/>
      <c r="C45" s="17"/>
      <c r="D45" s="119" t="s">
        <v>57</v>
      </c>
      <c r="E45" s="120"/>
    </row>
    <row r="46" spans="1:8" ht="5.0999999999999996" customHeight="1" x14ac:dyDescent="0.2">
      <c r="A46" s="26"/>
      <c r="B46" s="17"/>
      <c r="C46" s="17"/>
      <c r="D46" s="17"/>
      <c r="E46" s="17"/>
    </row>
    <row r="47" spans="1:8" ht="15" x14ac:dyDescent="0.2">
      <c r="A47" s="95" t="s">
        <v>11</v>
      </c>
      <c r="B47" s="96"/>
      <c r="C47" s="95" t="s">
        <v>29</v>
      </c>
      <c r="D47" s="96"/>
      <c r="E47" s="32" t="s">
        <v>15</v>
      </c>
    </row>
    <row r="48" spans="1:8" ht="15" x14ac:dyDescent="0.2">
      <c r="A48" s="97" t="s">
        <v>24</v>
      </c>
      <c r="B48" s="98"/>
      <c r="C48" s="97" t="s">
        <v>30</v>
      </c>
      <c r="D48" s="98"/>
      <c r="E48" s="13"/>
    </row>
    <row r="49" spans="1:5" ht="15" x14ac:dyDescent="0.2">
      <c r="A49" s="99" t="s">
        <v>56</v>
      </c>
      <c r="B49" s="98"/>
      <c r="C49" s="99" t="s">
        <v>31</v>
      </c>
      <c r="D49" s="98"/>
      <c r="E49" s="14"/>
    </row>
    <row r="50" spans="1:5" ht="15" x14ac:dyDescent="0.2">
      <c r="A50" s="100" t="s">
        <v>19</v>
      </c>
      <c r="B50" s="101"/>
      <c r="C50" s="105"/>
      <c r="D50" s="106"/>
      <c r="E50" s="39">
        <f>C50</f>
        <v>0</v>
      </c>
    </row>
    <row r="51" spans="1:5" ht="15" x14ac:dyDescent="0.2">
      <c r="A51" s="99" t="s">
        <v>20</v>
      </c>
      <c r="B51" s="98"/>
      <c r="C51" s="105"/>
      <c r="D51" s="106"/>
      <c r="E51" s="40">
        <f t="shared" ref="E51:E54" si="0">C51</f>
        <v>0</v>
      </c>
    </row>
    <row r="52" spans="1:5" ht="15" x14ac:dyDescent="0.2">
      <c r="A52" s="100" t="s">
        <v>25</v>
      </c>
      <c r="B52" s="98"/>
      <c r="C52" s="105"/>
      <c r="D52" s="106"/>
      <c r="E52" s="39">
        <f t="shared" si="0"/>
        <v>0</v>
      </c>
    </row>
    <row r="53" spans="1:5" ht="15" x14ac:dyDescent="0.2">
      <c r="A53" s="107"/>
      <c r="B53" s="106"/>
      <c r="C53" s="105"/>
      <c r="D53" s="106"/>
      <c r="E53" s="40">
        <f t="shared" si="0"/>
        <v>0</v>
      </c>
    </row>
    <row r="54" spans="1:5" ht="15" x14ac:dyDescent="0.2">
      <c r="A54" s="107"/>
      <c r="B54" s="106"/>
      <c r="C54" s="105"/>
      <c r="D54" s="106"/>
      <c r="E54" s="39">
        <f t="shared" si="0"/>
        <v>0</v>
      </c>
    </row>
    <row r="55" spans="1:5" ht="15" x14ac:dyDescent="0.25">
      <c r="A55" s="102" t="s">
        <v>27</v>
      </c>
      <c r="B55" s="103"/>
      <c r="C55" s="103"/>
      <c r="D55" s="104"/>
      <c r="E55" s="41">
        <f>SUM(Tabelle1!$E$48:$E$54)</f>
        <v>0</v>
      </c>
    </row>
    <row r="56" spans="1:5" ht="15" x14ac:dyDescent="0.25">
      <c r="A56" s="92" t="s">
        <v>28</v>
      </c>
      <c r="B56" s="93"/>
      <c r="C56" s="93"/>
      <c r="D56" s="94"/>
      <c r="E56" s="38">
        <f>IF(E55&lt;4000,E55,MIN(SUM(E48:E54),4000))</f>
        <v>0</v>
      </c>
    </row>
    <row r="57" spans="1:5" x14ac:dyDescent="0.2">
      <c r="A57" s="17"/>
      <c r="B57" s="17"/>
      <c r="C57" s="17"/>
      <c r="D57" s="17"/>
      <c r="E57" s="17"/>
    </row>
    <row r="58" spans="1:5" x14ac:dyDescent="0.2">
      <c r="A58" s="26" t="s">
        <v>32</v>
      </c>
      <c r="B58" s="17"/>
      <c r="C58" s="17"/>
      <c r="D58" s="17"/>
      <c r="E58" s="17"/>
    </row>
    <row r="59" spans="1:5" ht="5.0999999999999996" customHeight="1" x14ac:dyDescent="0.2">
      <c r="A59" s="26"/>
      <c r="B59" s="17"/>
      <c r="C59" s="17"/>
      <c r="D59" s="17"/>
      <c r="E59" s="17"/>
    </row>
    <row r="60" spans="1:5" ht="24" x14ac:dyDescent="0.2">
      <c r="A60" s="42"/>
      <c r="B60" s="42" t="s">
        <v>33</v>
      </c>
      <c r="C60" s="42" t="s">
        <v>34</v>
      </c>
      <c r="D60" s="42" t="s">
        <v>36</v>
      </c>
      <c r="E60" s="32" t="s">
        <v>35</v>
      </c>
    </row>
    <row r="61" spans="1:5" ht="36" x14ac:dyDescent="0.2">
      <c r="A61" s="43" t="s">
        <v>37</v>
      </c>
      <c r="B61" s="43"/>
      <c r="C61" s="44">
        <f>E56+E43</f>
        <v>0</v>
      </c>
      <c r="D61" s="45"/>
      <c r="E61" s="46"/>
    </row>
    <row r="62" spans="1:5" x14ac:dyDescent="0.2">
      <c r="A62" s="47" t="s">
        <v>2</v>
      </c>
      <c r="B62" s="48">
        <f>E42</f>
        <v>0</v>
      </c>
      <c r="C62" s="49">
        <f>IF(C61&gt;4000,(E43-(C61-4000)),E43)</f>
        <v>0</v>
      </c>
      <c r="D62" s="50" t="e">
        <f>C62/B62</f>
        <v>#DIV/0!</v>
      </c>
      <c r="E62" s="51">
        <f>B62-C62</f>
        <v>0</v>
      </c>
    </row>
    <row r="63" spans="1:5" x14ac:dyDescent="0.2">
      <c r="A63" s="52" t="s">
        <v>6</v>
      </c>
      <c r="B63" s="53">
        <f>E55</f>
        <v>0</v>
      </c>
      <c r="C63" s="54">
        <f>E56</f>
        <v>0</v>
      </c>
      <c r="D63" s="50" t="e">
        <f>C63/B63</f>
        <v>#DIV/0!</v>
      </c>
      <c r="E63" s="55">
        <f>B63-C63</f>
        <v>0</v>
      </c>
    </row>
    <row r="64" spans="1:5" ht="15" x14ac:dyDescent="0.2">
      <c r="A64" s="56" t="s">
        <v>38</v>
      </c>
      <c r="B64" s="57">
        <f>SUM(B62:B63)</f>
        <v>0</v>
      </c>
      <c r="C64" s="58">
        <f>IF(C61&lt;4000,C61,MIN(SUM(C62:C63),4000))</f>
        <v>0</v>
      </c>
      <c r="D64" s="59"/>
      <c r="E64" s="60"/>
    </row>
    <row r="65" spans="1:5" ht="15.75" thickBot="1" x14ac:dyDescent="0.25">
      <c r="A65" s="61"/>
      <c r="B65" s="62"/>
      <c r="C65" s="63"/>
      <c r="D65" s="62"/>
      <c r="E65" s="64"/>
    </row>
    <row r="66" spans="1:5" ht="15.75" thickBot="1" x14ac:dyDescent="0.25">
      <c r="A66" s="83" t="s">
        <v>50</v>
      </c>
      <c r="B66" s="84"/>
      <c r="C66" s="65" t="s">
        <v>53</v>
      </c>
      <c r="D66" s="66">
        <f>E62</f>
        <v>0</v>
      </c>
      <c r="E66" s="63"/>
    </row>
    <row r="67" spans="1:5" ht="15.75" thickBot="1" x14ac:dyDescent="0.25">
      <c r="A67" s="85" t="s">
        <v>39</v>
      </c>
      <c r="B67" s="86"/>
      <c r="C67" s="67" t="s">
        <v>53</v>
      </c>
      <c r="D67" s="68">
        <f>E63</f>
        <v>0</v>
      </c>
      <c r="E67" s="63"/>
    </row>
    <row r="68" spans="1:5" ht="15.75" thickBot="1" x14ac:dyDescent="0.25">
      <c r="A68" s="79" t="s">
        <v>40</v>
      </c>
      <c r="B68" s="80"/>
      <c r="C68" s="69" t="s">
        <v>53</v>
      </c>
      <c r="D68" s="70">
        <f>C64</f>
        <v>0</v>
      </c>
      <c r="E68" s="63"/>
    </row>
    <row r="69" spans="1:5" x14ac:dyDescent="0.2">
      <c r="A69" s="17"/>
      <c r="B69" s="17"/>
      <c r="C69" s="17"/>
      <c r="D69" s="17"/>
      <c r="E69" s="17"/>
    </row>
    <row r="70" spans="1:5" ht="15" customHeight="1" x14ac:dyDescent="0.2">
      <c r="A70" s="71" t="s">
        <v>41</v>
      </c>
      <c r="B70" s="17"/>
      <c r="C70" s="17"/>
      <c r="D70" s="17"/>
      <c r="E70" s="17"/>
    </row>
    <row r="71" spans="1:5" ht="15" customHeight="1" x14ac:dyDescent="0.25">
      <c r="A71" s="81" t="s">
        <v>51</v>
      </c>
      <c r="B71" s="82"/>
      <c r="C71" s="82"/>
      <c r="D71" s="82"/>
      <c r="E71" s="82"/>
    </row>
    <row r="72" spans="1:5" ht="15" customHeight="1" x14ac:dyDescent="0.25">
      <c r="A72" s="81" t="s">
        <v>52</v>
      </c>
      <c r="B72" s="82"/>
      <c r="C72" s="82"/>
      <c r="D72" s="82"/>
      <c r="E72" s="82"/>
    </row>
    <row r="73" spans="1:5" x14ac:dyDescent="0.2">
      <c r="A73" s="17"/>
      <c r="B73" s="17"/>
      <c r="C73" s="17"/>
      <c r="D73" s="17"/>
      <c r="E73" s="17"/>
    </row>
    <row r="74" spans="1:5" s="2" customFormat="1" ht="20.100000000000001" customHeight="1" x14ac:dyDescent="0.25">
      <c r="A74" s="20" t="s">
        <v>42</v>
      </c>
      <c r="B74" s="21"/>
      <c r="C74" s="21"/>
      <c r="D74" s="21"/>
      <c r="E74" s="21"/>
    </row>
    <row r="75" spans="1:5" ht="19.5" customHeight="1" x14ac:dyDescent="0.25">
      <c r="A75" s="87" t="s">
        <v>58</v>
      </c>
      <c r="B75" s="88"/>
      <c r="C75" s="77"/>
      <c r="D75" s="89"/>
      <c r="E75" s="89"/>
    </row>
    <row r="76" spans="1:5" ht="5.0999999999999996" customHeight="1" x14ac:dyDescent="0.2">
      <c r="A76" s="23"/>
      <c r="B76" s="72"/>
      <c r="C76" s="4"/>
      <c r="D76" s="2"/>
    </row>
    <row r="77" spans="1:5" ht="20.100000000000001" customHeight="1" x14ac:dyDescent="0.25">
      <c r="A77" s="87" t="s">
        <v>44</v>
      </c>
      <c r="B77" s="88"/>
      <c r="C77" s="77"/>
      <c r="D77" s="89"/>
      <c r="E77" s="89"/>
    </row>
    <row r="78" spans="1:5" ht="5.0999999999999996" customHeight="1" x14ac:dyDescent="0.2">
      <c r="A78" s="73"/>
      <c r="B78" s="73"/>
      <c r="C78" s="4"/>
      <c r="D78" s="2"/>
    </row>
    <row r="79" spans="1:5" ht="20.100000000000001" customHeight="1" x14ac:dyDescent="0.25">
      <c r="A79" s="87" t="s">
        <v>45</v>
      </c>
      <c r="B79" s="88"/>
      <c r="C79" s="77"/>
      <c r="D79" s="89"/>
      <c r="E79" s="89"/>
    </row>
    <row r="80" spans="1:5" ht="5.0999999999999996" customHeight="1" x14ac:dyDescent="0.25">
      <c r="A80" s="74"/>
      <c r="B80" s="75"/>
      <c r="C80" s="4"/>
      <c r="D80" s="15"/>
      <c r="E80" s="15"/>
    </row>
    <row r="81" spans="1:5" ht="20.100000000000001" customHeight="1" x14ac:dyDescent="0.25">
      <c r="A81" s="87" t="s">
        <v>46</v>
      </c>
      <c r="B81" s="88"/>
      <c r="C81" s="77"/>
      <c r="D81" s="89"/>
      <c r="E81" s="89"/>
    </row>
    <row r="82" spans="1:5" ht="15" customHeight="1" x14ac:dyDescent="0.2">
      <c r="A82" s="24"/>
      <c r="B82" s="24"/>
      <c r="C82" s="24"/>
      <c r="D82" s="21"/>
      <c r="E82" s="17"/>
    </row>
    <row r="83" spans="1:5" s="2" customFormat="1" ht="20.100000000000001" customHeight="1" x14ac:dyDescent="0.25">
      <c r="A83" s="20" t="s">
        <v>43</v>
      </c>
      <c r="B83" s="21"/>
      <c r="C83" s="21"/>
      <c r="D83" s="21"/>
      <c r="E83" s="21"/>
    </row>
    <row r="84" spans="1:5" s="2" customFormat="1" ht="13.5" customHeight="1" x14ac:dyDescent="0.25">
      <c r="A84" s="76" t="s">
        <v>47</v>
      </c>
      <c r="B84" s="21"/>
      <c r="C84" s="21"/>
      <c r="D84" s="21"/>
      <c r="E84" s="21"/>
    </row>
    <row r="85" spans="1:5" ht="20.100000000000001" customHeight="1" x14ac:dyDescent="0.25">
      <c r="A85" s="87" t="s">
        <v>58</v>
      </c>
      <c r="B85" s="88"/>
      <c r="C85" s="90"/>
      <c r="D85" s="91"/>
      <c r="E85" s="91"/>
    </row>
    <row r="86" spans="1:5" ht="5.0999999999999996" customHeight="1" x14ac:dyDescent="0.2">
      <c r="A86" s="23"/>
      <c r="B86" s="72"/>
      <c r="C86" s="4"/>
      <c r="D86" s="2"/>
    </row>
    <row r="87" spans="1:5" ht="20.100000000000001" customHeight="1" x14ac:dyDescent="0.25">
      <c r="A87" s="87" t="s">
        <v>44</v>
      </c>
      <c r="B87" s="88"/>
      <c r="C87" s="90"/>
      <c r="D87" s="91"/>
      <c r="E87" s="91"/>
    </row>
    <row r="88" spans="1:5" ht="5.0999999999999996" customHeight="1" x14ac:dyDescent="0.2">
      <c r="A88" s="73"/>
      <c r="B88" s="73"/>
      <c r="C88" s="4"/>
      <c r="D88" s="2"/>
    </row>
    <row r="89" spans="1:5" ht="20.100000000000001" customHeight="1" x14ac:dyDescent="0.25">
      <c r="A89" s="87" t="s">
        <v>45</v>
      </c>
      <c r="B89" s="88"/>
      <c r="C89" s="90"/>
      <c r="D89" s="91"/>
      <c r="E89" s="91"/>
    </row>
    <row r="90" spans="1:5" ht="5.0999999999999996" customHeight="1" x14ac:dyDescent="0.25">
      <c r="A90" s="74"/>
      <c r="B90" s="75"/>
      <c r="C90" s="4"/>
      <c r="D90" s="15"/>
      <c r="E90" s="15"/>
    </row>
    <row r="91" spans="1:5" ht="20.100000000000001" customHeight="1" x14ac:dyDescent="0.25">
      <c r="A91" s="87" t="s">
        <v>46</v>
      </c>
      <c r="B91" s="88"/>
      <c r="C91" s="90"/>
      <c r="D91" s="91"/>
      <c r="E91" s="91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</sheetData>
  <sheetProtection algorithmName="SHA-512" hashValue="hQEQdhIGH30IFqKVS0z8H2MwOcSPiHP9biW9y7IuO0JfYHatNrKZs2uRpodxYSAwokdv635fgRa8KyAT94Ca9Q==" saltValue="sU1viJxxmZzm1kH6Fgc/7A==" spinCount="100000" sheet="1" objects="1" scenarios="1"/>
  <mergeCells count="58">
    <mergeCell ref="B20:C20"/>
    <mergeCell ref="C53:D53"/>
    <mergeCell ref="C54:D54"/>
    <mergeCell ref="C24:E24"/>
    <mergeCell ref="A42:D42"/>
    <mergeCell ref="A43:D43"/>
    <mergeCell ref="C26:E26"/>
    <mergeCell ref="C27:E27"/>
    <mergeCell ref="C25:E25"/>
    <mergeCell ref="D30:E30"/>
    <mergeCell ref="D45:E45"/>
    <mergeCell ref="C38:D38"/>
    <mergeCell ref="C39:D39"/>
    <mergeCell ref="C40:D40"/>
    <mergeCell ref="C41:D41"/>
    <mergeCell ref="A56:D56"/>
    <mergeCell ref="A47:B47"/>
    <mergeCell ref="A48:B48"/>
    <mergeCell ref="A49:B49"/>
    <mergeCell ref="A50:B50"/>
    <mergeCell ref="A51:B51"/>
    <mergeCell ref="A52:B52"/>
    <mergeCell ref="C48:D48"/>
    <mergeCell ref="C49:D49"/>
    <mergeCell ref="C47:D47"/>
    <mergeCell ref="A55:D55"/>
    <mergeCell ref="C50:D50"/>
    <mergeCell ref="C51:D51"/>
    <mergeCell ref="A53:B53"/>
    <mergeCell ref="A54:B54"/>
    <mergeCell ref="C52:D52"/>
    <mergeCell ref="A91:B91"/>
    <mergeCell ref="C91:E91"/>
    <mergeCell ref="A81:B81"/>
    <mergeCell ref="C81:E81"/>
    <mergeCell ref="A85:B85"/>
    <mergeCell ref="C85:E85"/>
    <mergeCell ref="A87:B87"/>
    <mergeCell ref="C87:E87"/>
    <mergeCell ref="A89:B89"/>
    <mergeCell ref="C89:E89"/>
    <mergeCell ref="A75:B75"/>
    <mergeCell ref="C75:E75"/>
    <mergeCell ref="A77:B77"/>
    <mergeCell ref="C77:E77"/>
    <mergeCell ref="A79:B79"/>
    <mergeCell ref="C79:E79"/>
    <mergeCell ref="A68:B68"/>
    <mergeCell ref="A71:E71"/>
    <mergeCell ref="A66:B66"/>
    <mergeCell ref="A67:B67"/>
    <mergeCell ref="A72:E72"/>
    <mergeCell ref="B17:C17"/>
    <mergeCell ref="B7:C7"/>
    <mergeCell ref="B9:C9"/>
    <mergeCell ref="B11:C11"/>
    <mergeCell ref="B13:C13"/>
    <mergeCell ref="B15:C15"/>
  </mergeCells>
  <conditionalFormatting sqref="E43">
    <cfRule type="cellIs" dxfId="11" priority="12" operator="greaterThan">
      <formula>4000</formula>
    </cfRule>
    <cfRule type="cellIs" dxfId="10" priority="19" operator="equal">
      <formula>4000</formula>
    </cfRule>
    <cfRule type="cellIs" dxfId="9" priority="20" operator="equal">
      <formula>4000</formula>
    </cfRule>
    <cfRule type="cellIs" dxfId="8" priority="23" operator="greaterThan">
      <formula>4000</formula>
    </cfRule>
  </conditionalFormatting>
  <conditionalFormatting sqref="E56">
    <cfRule type="cellIs" dxfId="7" priority="5" operator="greaterThan">
      <formula>4000.01</formula>
    </cfRule>
    <cfRule type="cellIs" dxfId="6" priority="16" operator="equal">
      <formula>4000</formula>
    </cfRule>
    <cfRule type="cellIs" dxfId="5" priority="17" operator="equal">
      <formula>4000</formula>
    </cfRule>
    <cfRule type="cellIs" dxfId="4" priority="18" operator="greaterThan">
      <formula>4000</formula>
    </cfRule>
  </conditionalFormatting>
  <conditionalFormatting sqref="C61">
    <cfRule type="cellIs" dxfId="3" priority="1" operator="greaterThan">
      <formula>4000.01</formula>
    </cfRule>
    <cfRule type="cellIs" dxfId="2" priority="2" operator="equal">
      <formula>4000</formula>
    </cfRule>
    <cfRule type="cellIs" dxfId="1" priority="3" operator="equal">
      <formula>4000</formula>
    </cfRule>
    <cfRule type="cellIs" dxfId="0" priority="4" operator="greaterThan">
      <formula>4000</formula>
    </cfRule>
  </conditionalFormatting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 xml:space="preserve">&amp;L&amp;"Arial,Fett"&amp;9 Amt für Umwelt&amp;R&amp;G
</oddHeader>
    <oddFooter xml:space="preserve">&amp;R&amp;"Arial,Standard"&amp;9Seite &amp;P von &amp;N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Natalie Messner"/>
    <f:field ref="FSCFOLIO_1_1001_FieldCurrentDate" text="09.08.2024 12:01"/>
    <f:field ref="CCAPRECONFIG_15_1001_Objektname" text="Antragsformular_ Kantonsbeiträge_für_Neophyteneinsätze_Entwurf V1_TG" edit="true"/>
    <f:field ref="objname" text="Antragsformular_ Kantonsbeiträge_für_Neophyteneinsätze_Entwurf V1_TG" edit="true"/>
    <f:field ref="objsubject" text="" edit="true"/>
    <f:field ref="objcreatedby" text="Gloor, Tamara"/>
    <f:field ref="objcreatedat" date="2024-07-24T17:11:20" text="24.07.2024 17:11:20"/>
    <f:field ref="objchangedby" text="Gloor, Tamara"/>
    <f:field ref="objmodifiedat" date="2024-07-31T14:58:44" text="31.07.2024 14:58:4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Gloor</dc:creator>
  <cp:lastModifiedBy>Sebastian Keller</cp:lastModifiedBy>
  <cp:lastPrinted>2024-08-09T13:43:06Z</cp:lastPrinted>
  <dcterms:created xsi:type="dcterms:W3CDTF">2024-07-24T07:56:48Z</dcterms:created>
  <dcterms:modified xsi:type="dcterms:W3CDTF">2024-10-23T14:40:20Z</dcterms:modified>
</cp:coreProperties>
</file>